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61" i="1" l="1"/>
  <c r="D57" i="1"/>
  <c r="H48" i="1" l="1"/>
  <c r="H23" i="1"/>
  <c r="H41" i="1"/>
  <c r="H36" i="1"/>
  <c r="H35" i="1"/>
  <c r="H18" i="1"/>
  <c r="H17" i="1"/>
  <c r="H24" i="1"/>
  <c r="H49" i="1" l="1"/>
  <c r="H27" i="1"/>
  <c r="H21" i="1"/>
  <c r="H16" i="1"/>
  <c r="H31" i="1" l="1"/>
  <c r="H28" i="1" l="1"/>
  <c r="H19" i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<sst xmlns="http://schemas.openxmlformats.org/spreadsheetml/2006/main" count="61" uniqueCount="37">
  <si>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</si>
  <si>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</si>
  <si>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</si>
  <si>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</si>
  <si>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</si>
  <si>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</si>
  <si>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</si>
  <si>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</si>
  <si>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</si>
  <si>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</si>
  <si>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</si>
  <si>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</si>
  <si>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</si>
  <si>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</si>
  <si>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</si>
  <si>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</si>
  <si>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</si>
  <si>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</si>
  <si>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</si>
  <si>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</si>
  <si>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</si>
  <si>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</si>
  <si>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</si>
  <si>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</si>
  <si>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</si>
  <si>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Dana:08.08.2019.</t>
  </si>
  <si>
    <t>Uplata Phoenix Pharma</t>
  </si>
  <si>
    <t>348050</t>
  </si>
  <si>
    <t>Uplata Vega</t>
  </si>
  <si>
    <t>247705/19</t>
  </si>
  <si>
    <t>ukupno lekovi</t>
  </si>
  <si>
    <t>311987</t>
  </si>
  <si>
    <t>365706</t>
  </si>
  <si>
    <t>311989</t>
  </si>
  <si>
    <t>ukupno oktreotid</t>
  </si>
  <si>
    <t>Dana 08.08.2019.Republički fond za zdrastveno osiguranje izvršio je plaćanja  dobavljačima u ime i za Račun Dom zdravlja Požarevac:</t>
  </si>
  <si>
    <t>Primljena i neutrošena participacija od 08.08.2019.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</si>
</sst>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7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1" applyFont="1" applyBorder="1"/>
    <xf numFmtId="4" fontId="5" fillId="0" borderId="1" xfId="1" applyNumberFormat="1" applyFont="1" applyBorder="1" applyAlignment="1">
      <alignment horizontal="left"/>
    </xf>
    <xf numFmtId="4" fontId="8" fillId="0" borderId="1" xfId="1" applyNumberFormat="1" applyFont="1" applyBorder="1"/>
    <xf numFmtId="49" fontId="8" fillId="0" borderId="1" xfId="1" applyNumberFormat="1" applyFont="1" applyBorder="1"/>
    <xf numFmtId="4" fontId="5" fillId="0" borderId="1" xfId="1" applyNumberFormat="1" applyBorder="1"/>
    <xf numFmtId="49" fontId="5" fillId="0" borderId="1" xfId="1" applyNumberFormat="1" applyBorder="1"/>
    <xf numFmtId="4" fontId="6" fillId="0" borderId="1" xfId="1" applyNumberFormat="1" applyFont="1" applyBorder="1" applyAlignment="1">
      <alignment horizontal="center"/>
    </xf>
    <xf numFmtId="4" fontId="6" fillId="0" borderId="1" xfId="1" applyNumberFormat="1" applyFont="1" applyBorder="1"/>
    <xf numFmtId="0" fontId="5" fillId="0" borderId="1" xfId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6"/>
  <sheetViews>
    <sheetView tabSelected="1" topLeftCell="A4" zoomScaleNormal="100" workbookViewId="0">
      <selection activeCell="I30" sqref="I30"/>
    </sheetView>
  </sheetViews>
  <sheetFormatPr defaultRowHeight="15" x14ac:dyDescent="0.25"/>
  <cols>
    <col min="1" max="1" width="6.7109375" customWidth="1"/>
    <col min="2" max="2" width="26.28515625" customWidth="1"/>
    <col min="3" max="3" width="27.28515625" customWidth="1"/>
    <col min="4" max="4" width="14" customWidth="1"/>
    <col min="5" max="5" width="18.5703125" customWidth="1"/>
    <col min="6" max="6" width="8.28515625" hidden="1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7</v>
      </c>
      <c r="C5" s="32"/>
      <c r="D5" s="32"/>
    </row>
    <row r="6" spans="2:15" x14ac:dyDescent="0.25">
      <c r="B6" s="32" t="s">
        <v>8</v>
      </c>
      <c r="C6" s="32"/>
      <c r="D6" s="32"/>
    </row>
    <row r="7" spans="2:15" x14ac:dyDescent="0.25">
      <c r="I7" s="11"/>
      <c r="J7" s="11"/>
    </row>
    <row r="8" spans="2:15" x14ac:dyDescent="0.25">
      <c r="C8" s="33" t="s">
        <v>25</v>
      </c>
      <c r="D8" s="33"/>
      <c r="E8" s="33"/>
      <c r="F8" s="33"/>
      <c r="G8" s="33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0"/>
      <c r="L11" s="30"/>
      <c r="M11" s="30"/>
      <c r="N11" s="30"/>
      <c r="O11" s="30"/>
    </row>
    <row r="12" spans="2:15" x14ac:dyDescent="0.25">
      <c r="B12" s="22" t="s">
        <v>20</v>
      </c>
      <c r="C12" s="22"/>
      <c r="D12" s="22"/>
      <c r="E12" s="22"/>
      <c r="F12" s="22"/>
      <c r="G12" s="14">
        <v>43685</v>
      </c>
      <c r="H12" s="7">
        <v>10613734.130000001</v>
      </c>
      <c r="I12" s="11"/>
      <c r="J12" s="11"/>
      <c r="K12" s="9"/>
      <c r="L12" s="9"/>
      <c r="M12" s="9"/>
      <c r="N12" s="9"/>
      <c r="O12" s="9"/>
    </row>
    <row r="13" spans="2:15" x14ac:dyDescent="0.25">
      <c r="B13" s="23" t="s">
        <v>9</v>
      </c>
      <c r="C13" s="23"/>
      <c r="D13" s="23"/>
      <c r="E13" s="23"/>
      <c r="F13" s="23"/>
      <c r="G13" s="14"/>
      <c r="H13" s="3">
        <f>H14+H25-H32-H42</f>
        <v>10549294.52</v>
      </c>
      <c r="I13" s="11"/>
      <c r="J13" s="11"/>
      <c r="K13" s="9"/>
      <c r="L13" s="9"/>
      <c r="M13" s="9"/>
      <c r="N13" s="9"/>
      <c r="O13" s="9"/>
    </row>
    <row r="14" spans="2:15" x14ac:dyDescent="0.25">
      <c r="B14" s="24" t="s">
        <v>23</v>
      </c>
      <c r="C14" s="24"/>
      <c r="D14" s="24"/>
      <c r="E14" s="24"/>
      <c r="F14" s="24"/>
      <c r="G14" s="16">
        <v>43685</v>
      </c>
      <c r="H14" s="4">
        <f>H15+H16+H17+H18+H19+H20+H21+H22+H23+H24</f>
        <v>12054123.749999998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f>27590.2+37144.8+465295.49</f>
        <v>530030.49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f>408551.88+408551.88+209609.33</f>
        <v>1026713.09</v>
      </c>
      <c r="I18" s="11"/>
      <c r="J18" s="11"/>
    </row>
    <row r="19" spans="2:13" x14ac:dyDescent="0.25">
      <c r="B19" s="22" t="s">
        <v>2</v>
      </c>
      <c r="C19" s="22"/>
      <c r="D19" s="22"/>
      <c r="E19" s="22"/>
      <c r="F19" s="22"/>
      <c r="G19" s="12"/>
      <c r="H19" s="10">
        <f>480802.02+1186875+1186875-1014200.1-1280397.15+1186875-44609.88-223130.9-471162.62+1186875+1559.88-300499.2-213136.6+2373750-128640</f>
        <v>3927835.45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</f>
        <v>1994750.38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f>979251.58-979251.58+1173362.61</f>
        <v>1173362.6100000001</v>
      </c>
      <c r="I23" s="11"/>
      <c r="J23" s="11"/>
      <c r="K23" s="8"/>
      <c r="L23" s="8"/>
    </row>
    <row r="24" spans="2:13" x14ac:dyDescent="0.25">
      <c r="B24" s="22" t="s">
        <v>36</v>
      </c>
      <c r="C24" s="22"/>
      <c r="D24" s="22"/>
      <c r="E24" s="22"/>
      <c r="F24" s="22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</f>
        <v>993827.19</v>
      </c>
      <c r="I24" s="11"/>
      <c r="J24" s="11"/>
      <c r="K24" s="8"/>
      <c r="L24" s="8"/>
    </row>
    <row r="25" spans="2:13" x14ac:dyDescent="0.25">
      <c r="B25" s="24" t="s">
        <v>24</v>
      </c>
      <c r="C25" s="24"/>
      <c r="D25" s="24"/>
      <c r="E25" s="24"/>
      <c r="F25" s="24"/>
      <c r="G25" s="16">
        <v>43685</v>
      </c>
      <c r="H25" s="4">
        <f>H26+H27+H28+H29+H30+H31</f>
        <v>1225276.9600000002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12665.19+179666.67+179666.66+179666.67-130110.8-160000+179666.66-42081.6-130110.8-7474.26+179666.67-73480+359333.33+179666.67-17052</f>
        <v>889689.06000000017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f>116901.44-116901.44+37517.74-37517.74</f>
        <v>0</v>
      </c>
      <c r="I30" s="11"/>
      <c r="J30" s="11"/>
    </row>
    <row r="31" spans="2:13" x14ac:dyDescent="0.25">
      <c r="B31" s="27" t="s">
        <v>36</v>
      </c>
      <c r="C31" s="28"/>
      <c r="D31" s="28"/>
      <c r="E31" s="28"/>
      <c r="F31" s="29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25" t="s">
        <v>16</v>
      </c>
      <c r="C32" s="25"/>
      <c r="D32" s="25"/>
      <c r="E32" s="25"/>
      <c r="F32" s="25"/>
      <c r="G32" s="17">
        <v>43685</v>
      </c>
      <c r="H32" s="5">
        <f>SUM(H33:H41)</f>
        <v>2730106.1900000004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10">
        <v>0</v>
      </c>
      <c r="I34" s="11"/>
      <c r="J34" s="11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f>27590.2+37144.8+465295.49</f>
        <v>530030.49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f>408551.88+408551.88+209609.33</f>
        <v>1026713.09</v>
      </c>
      <c r="I36" s="11"/>
      <c r="J36" s="11"/>
    </row>
    <row r="37" spans="2:12" x14ac:dyDescent="0.25">
      <c r="B37" s="22" t="s">
        <v>2</v>
      </c>
      <c r="C37" s="22"/>
      <c r="D37" s="22"/>
      <c r="E37" s="22"/>
      <c r="F37" s="22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f>979251.58-979251.58+1173362.61</f>
        <v>1173362.6100000001</v>
      </c>
      <c r="I41" s="11"/>
      <c r="J41" s="11"/>
    </row>
    <row r="42" spans="2:12" x14ac:dyDescent="0.25">
      <c r="B42" s="25" t="s">
        <v>21</v>
      </c>
      <c r="C42" s="25"/>
      <c r="D42" s="25"/>
      <c r="E42" s="25"/>
      <c r="F42" s="25"/>
      <c r="G42" s="17">
        <v>43685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1"/>
      <c r="J47" s="11"/>
    </row>
    <row r="48" spans="2:12" x14ac:dyDescent="0.25">
      <c r="B48" s="26" t="s">
        <v>18</v>
      </c>
      <c r="C48" s="26"/>
      <c r="D48" s="26"/>
      <c r="E48" s="26"/>
      <c r="F48" s="26"/>
      <c r="G48" s="18">
        <v>43685</v>
      </c>
      <c r="H48" s="6">
        <f>64441.88+490038.15+20307.49+295.38+39.26+23129.84+1704.35+5432.46-540949.2</f>
        <v>64439.609999999986</v>
      </c>
      <c r="I48" s="11"/>
      <c r="J48"/>
      <c r="L48" s="8"/>
    </row>
    <row r="49" spans="2:11" x14ac:dyDescent="0.25">
      <c r="B49" s="22" t="s">
        <v>17</v>
      </c>
      <c r="C49" s="22"/>
      <c r="D49" s="22"/>
      <c r="E49" s="22"/>
      <c r="F49" s="22"/>
      <c r="G49" s="2"/>
      <c r="H49" s="3">
        <f>453152.42+57527.85+23129.89+1704.35+5434.68-540949.19</f>
        <v>0</v>
      </c>
      <c r="I49" s="11"/>
      <c r="J49" s="11"/>
    </row>
    <row r="50" spans="2:11" x14ac:dyDescent="0.25">
      <c r="B50" s="23" t="s">
        <v>4</v>
      </c>
      <c r="C50" s="23"/>
      <c r="D50" s="23"/>
      <c r="E50" s="23"/>
      <c r="F50" s="23"/>
      <c r="G50" s="2"/>
      <c r="H50" s="7">
        <f>H14+H25-H32-H42+H48-H49</f>
        <v>10613734.129999999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35</v>
      </c>
      <c r="C52" s="19"/>
      <c r="D52" s="19"/>
      <c r="E52" s="19"/>
      <c r="F52" s="19"/>
      <c r="G52" s="9"/>
      <c r="H52" s="20"/>
      <c r="I52" s="11"/>
      <c r="J52" s="11"/>
      <c r="K52" s="8"/>
    </row>
    <row r="53" spans="2:11" x14ac:dyDescent="0.25">
      <c r="B53" s="8"/>
      <c r="C53" s="8"/>
      <c r="I53"/>
      <c r="J53"/>
    </row>
    <row r="54" spans="2:11" x14ac:dyDescent="0.25">
      <c r="B54" s="37"/>
      <c r="C54" s="38" t="s">
        <v>26</v>
      </c>
      <c r="D54" s="39">
        <v>27590.2</v>
      </c>
      <c r="E54" s="40">
        <v>311986</v>
      </c>
      <c r="I54"/>
      <c r="J54"/>
    </row>
    <row r="55" spans="2:11" x14ac:dyDescent="0.25">
      <c r="B55" s="37"/>
      <c r="C55" s="38" t="s">
        <v>26</v>
      </c>
      <c r="D55" s="39">
        <v>37144.800000000003</v>
      </c>
      <c r="E55" s="40" t="s">
        <v>27</v>
      </c>
      <c r="I55"/>
      <c r="J55"/>
    </row>
    <row r="56" spans="2:11" x14ac:dyDescent="0.25">
      <c r="B56" s="37"/>
      <c r="C56" s="38" t="s">
        <v>28</v>
      </c>
      <c r="D56" s="41">
        <v>465295.49</v>
      </c>
      <c r="E56" s="42" t="s">
        <v>29</v>
      </c>
      <c r="I56"/>
      <c r="J56"/>
    </row>
    <row r="57" spans="2:11" x14ac:dyDescent="0.25">
      <c r="B57" s="37"/>
      <c r="C57" s="43" t="s">
        <v>30</v>
      </c>
      <c r="D57" s="44">
        <f>SUM(D54:D56)</f>
        <v>530030.49</v>
      </c>
      <c r="E57" s="42"/>
      <c r="I57"/>
      <c r="J57"/>
    </row>
    <row r="58" spans="2:11" x14ac:dyDescent="0.25">
      <c r="B58" s="37"/>
      <c r="C58" s="38" t="s">
        <v>26</v>
      </c>
      <c r="D58" s="41">
        <v>408551.88</v>
      </c>
      <c r="E58" s="42" t="s">
        <v>31</v>
      </c>
      <c r="I58"/>
      <c r="J58"/>
    </row>
    <row r="59" spans="2:11" x14ac:dyDescent="0.25">
      <c r="B59" s="37"/>
      <c r="C59" s="38" t="s">
        <v>26</v>
      </c>
      <c r="D59" s="41">
        <v>408551.88</v>
      </c>
      <c r="E59" s="42" t="s">
        <v>32</v>
      </c>
      <c r="I59"/>
      <c r="J59"/>
    </row>
    <row r="60" spans="2:11" x14ac:dyDescent="0.25">
      <c r="B60" s="37"/>
      <c r="C60" s="38" t="s">
        <v>26</v>
      </c>
      <c r="D60" s="41">
        <v>209609.33</v>
      </c>
      <c r="E60" s="42" t="s">
        <v>33</v>
      </c>
      <c r="I60"/>
      <c r="J60"/>
    </row>
    <row r="61" spans="2:11" x14ac:dyDescent="0.25">
      <c r="B61" s="45"/>
      <c r="C61" s="43" t="s">
        <v>34</v>
      </c>
      <c r="D61" s="44">
        <f>SUM(D58:D60)</f>
        <v>1026713.09</v>
      </c>
      <c r="E61" s="42"/>
      <c r="I61"/>
      <c r="J61"/>
    </row>
    <row r="62" spans="2:11" x14ac:dyDescent="0.25">
      <c r="I62"/>
      <c r="J62"/>
    </row>
    <row r="63" spans="2:11" x14ac:dyDescent="0.25">
      <c r="I63"/>
      <c r="J63"/>
    </row>
    <row r="64" spans="2:11" x14ac:dyDescent="0.25">
      <c r="I64"/>
      <c r="J64"/>
    </row>
    <row r="65" spans="3:10" x14ac:dyDescent="0.25">
      <c r="I65"/>
      <c r="J65"/>
    </row>
    <row r="66" spans="3:10" x14ac:dyDescent="0.25">
      <c r="I66"/>
      <c r="J66"/>
    </row>
    <row r="67" spans="3:10" x14ac:dyDescent="0.25">
      <c r="I67"/>
      <c r="J67"/>
    </row>
    <row r="68" spans="3:10" x14ac:dyDescent="0.25">
      <c r="I68"/>
      <c r="J68"/>
    </row>
    <row r="69" spans="3:10" x14ac:dyDescent="0.25">
      <c r="I69"/>
      <c r="J69"/>
    </row>
    <row r="70" spans="3:10" x14ac:dyDescent="0.25">
      <c r="I70"/>
      <c r="J70"/>
    </row>
    <row r="71" spans="3:10" x14ac:dyDescent="0.25">
      <c r="I71"/>
      <c r="J71"/>
    </row>
    <row r="72" spans="3:10" x14ac:dyDescent="0.25">
      <c r="I72"/>
      <c r="J72"/>
    </row>
    <row r="73" spans="3:10" x14ac:dyDescent="0.25">
      <c r="I73"/>
      <c r="J73"/>
    </row>
    <row r="74" spans="3:10" x14ac:dyDescent="0.25">
      <c r="I74"/>
      <c r="J74"/>
    </row>
    <row r="75" spans="3:10" x14ac:dyDescent="0.25">
      <c r="C75" s="8"/>
      <c r="D75" s="8"/>
      <c r="I75"/>
      <c r="J75"/>
    </row>
    <row r="76" spans="3:10" x14ac:dyDescent="0.25">
      <c r="C76" s="8"/>
      <c r="D76" s="8"/>
      <c r="I76"/>
      <c r="J76"/>
    </row>
    <row r="77" spans="3:10" x14ac:dyDescent="0.25">
      <c r="C77" s="8"/>
      <c r="D77" s="8"/>
      <c r="I77"/>
      <c r="J77"/>
    </row>
    <row r="78" spans="3:10" x14ac:dyDescent="0.25">
      <c r="C78" s="8"/>
      <c r="D78" s="8"/>
      <c r="I78"/>
      <c r="J78"/>
    </row>
    <row r="79" spans="3:10" x14ac:dyDescent="0.25">
      <c r="C79" s="8"/>
      <c r="D79" s="8"/>
      <c r="I79"/>
      <c r="J79"/>
    </row>
    <row r="80" spans="3:10" x14ac:dyDescent="0.25">
      <c r="C80" s="8"/>
      <c r="D80" s="8"/>
      <c r="I80"/>
      <c r="J80"/>
    </row>
    <row r="81" spans="3:10" x14ac:dyDescent="0.25">
      <c r="C81" s="8"/>
      <c r="D81" s="8"/>
      <c r="I81"/>
      <c r="J81"/>
    </row>
    <row r="82" spans="3:10" x14ac:dyDescent="0.25">
      <c r="C82" s="8"/>
      <c r="D82" s="8"/>
      <c r="I82"/>
      <c r="J82"/>
    </row>
    <row r="83" spans="3:10" x14ac:dyDescent="0.25">
      <c r="C83" s="8"/>
      <c r="D83" s="8"/>
      <c r="I83"/>
      <c r="J83"/>
    </row>
    <row r="84" spans="3:10" x14ac:dyDescent="0.25">
      <c r="C84" s="8"/>
      <c r="D84" s="8"/>
      <c r="I84"/>
      <c r="J84"/>
    </row>
    <row r="85" spans="3:10" x14ac:dyDescent="0.25">
      <c r="C85" s="8"/>
      <c r="D85" s="8"/>
      <c r="I85"/>
      <c r="J85"/>
    </row>
    <row r="86" spans="3:10" x14ac:dyDescent="0.25">
      <c r="C86" s="8"/>
      <c r="D86" s="8"/>
      <c r="I86"/>
      <c r="J86"/>
    </row>
    <row r="87" spans="3:10" x14ac:dyDescent="0.25">
      <c r="C87" s="8"/>
      <c r="D87" s="8"/>
      <c r="I87"/>
      <c r="J87"/>
    </row>
    <row r="88" spans="3:10" x14ac:dyDescent="0.25">
      <c r="C88" s="8"/>
      <c r="D88" s="8"/>
      <c r="I88"/>
      <c r="J88"/>
    </row>
    <row r="89" spans="3:10" x14ac:dyDescent="0.25">
      <c r="C89" s="8"/>
      <c r="D89" s="8"/>
      <c r="I89"/>
      <c r="J89"/>
    </row>
    <row r="90" spans="3:10" x14ac:dyDescent="0.25">
      <c r="C90" s="8"/>
      <c r="D90" s="8"/>
      <c r="I90"/>
      <c r="J90"/>
    </row>
    <row r="91" spans="3:10" x14ac:dyDescent="0.25">
      <c r="C91" s="8"/>
      <c r="D91" s="8"/>
      <c r="I91"/>
      <c r="J91"/>
    </row>
    <row r="92" spans="3:10" x14ac:dyDescent="0.25">
      <c r="C92" s="8"/>
      <c r="D92" s="8"/>
      <c r="I92"/>
      <c r="J92"/>
    </row>
    <row r="93" spans="3:10" x14ac:dyDescent="0.25">
      <c r="C93" s="8"/>
      <c r="D93" s="8"/>
      <c r="I93"/>
      <c r="J93"/>
    </row>
    <row r="94" spans="3:10" x14ac:dyDescent="0.25">
      <c r="C94" s="8"/>
      <c r="D94" s="8"/>
      <c r="I94"/>
      <c r="J94"/>
    </row>
    <row r="95" spans="3:10" x14ac:dyDescent="0.25">
      <c r="C95" s="8"/>
      <c r="D95" s="8"/>
      <c r="I95"/>
      <c r="J95"/>
    </row>
    <row r="96" spans="3:10" x14ac:dyDescent="0.25">
      <c r="C96" s="8"/>
      <c r="D96" s="8"/>
      <c r="I96"/>
      <c r="J96"/>
    </row>
    <row r="97" spans="3:10" x14ac:dyDescent="0.25">
      <c r="C97" s="8"/>
      <c r="D97" s="8"/>
      <c r="I97"/>
      <c r="J97"/>
    </row>
    <row r="98" spans="3:10" x14ac:dyDescent="0.25">
      <c r="C98" s="8"/>
      <c r="D98" s="8"/>
      <c r="I98"/>
      <c r="J98"/>
    </row>
    <row r="99" spans="3:10" x14ac:dyDescent="0.25">
      <c r="C99" s="8"/>
      <c r="D99" s="8"/>
      <c r="I99"/>
      <c r="J99"/>
    </row>
    <row r="100" spans="3:10" x14ac:dyDescent="0.25">
      <c r="C100" s="8"/>
      <c r="D100" s="8"/>
      <c r="I100"/>
      <c r="J100"/>
    </row>
    <row r="101" spans="3:10" x14ac:dyDescent="0.25">
      <c r="C101" s="8"/>
      <c r="D101" s="8"/>
      <c r="I101"/>
      <c r="J101"/>
    </row>
    <row r="102" spans="3:10" x14ac:dyDescent="0.25">
      <c r="C102" s="8"/>
      <c r="D102" s="8"/>
      <c r="I102"/>
      <c r="J102"/>
    </row>
    <row r="103" spans="3:10" x14ac:dyDescent="0.25">
      <c r="C103" s="8"/>
      <c r="D103" s="8"/>
      <c r="I103"/>
      <c r="J103"/>
    </row>
    <row r="104" spans="3:10" x14ac:dyDescent="0.25">
      <c r="C104" s="8"/>
      <c r="D104" s="8"/>
      <c r="I104"/>
      <c r="J104"/>
    </row>
    <row r="105" spans="3:10" x14ac:dyDescent="0.25">
      <c r="C105" s="8"/>
      <c r="D105" s="8"/>
      <c r="I105"/>
      <c r="J105"/>
    </row>
    <row r="106" spans="3:10" x14ac:dyDescent="0.25">
      <c r="C106" s="8"/>
      <c r="D106" s="8"/>
      <c r="I106"/>
      <c r="J106"/>
    </row>
    <row r="107" spans="3:10" x14ac:dyDescent="0.25">
      <c r="C107" s="8"/>
      <c r="D107" s="8"/>
      <c r="I107"/>
      <c r="J107"/>
    </row>
    <row r="108" spans="3:10" x14ac:dyDescent="0.25">
      <c r="C108" s="8"/>
      <c r="D108" s="8"/>
      <c r="I108"/>
      <c r="J108"/>
    </row>
    <row r="109" spans="3:10" x14ac:dyDescent="0.25">
      <c r="C109" s="8"/>
      <c r="D109" s="8"/>
      <c r="I109"/>
      <c r="J109"/>
    </row>
    <row r="110" spans="3:10" x14ac:dyDescent="0.25">
      <c r="C110" s="8"/>
      <c r="D110" s="8"/>
      <c r="I110"/>
      <c r="J110"/>
    </row>
    <row r="111" spans="3:10" x14ac:dyDescent="0.25">
      <c r="C111" s="8"/>
      <c r="D111" s="8"/>
      <c r="I111"/>
      <c r="J111"/>
    </row>
    <row r="112" spans="3:10" x14ac:dyDescent="0.25">
      <c r="C112" s="8"/>
      <c r="D112" s="8"/>
      <c r="I112"/>
      <c r="J112"/>
    </row>
    <row r="113" spans="3:10" x14ac:dyDescent="0.25">
      <c r="C113" s="8"/>
      <c r="D113" s="8"/>
      <c r="I113"/>
      <c r="J113"/>
    </row>
    <row r="114" spans="3:10" x14ac:dyDescent="0.25">
      <c r="C114" s="8"/>
      <c r="D114" s="8"/>
      <c r="I114"/>
      <c r="J114"/>
    </row>
    <row r="115" spans="3:10" x14ac:dyDescent="0.25">
      <c r="C115" s="8"/>
      <c r="D115" s="8"/>
      <c r="I115"/>
      <c r="J115"/>
    </row>
    <row r="116" spans="3:10" x14ac:dyDescent="0.25">
      <c r="C116" s="8"/>
      <c r="D116" s="8"/>
      <c r="I116"/>
      <c r="J116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2019-08-09T08:25:34Z</dcterms:modified>
</cp:coreProperties>
</file>